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d2ed87c2fba4463e/Documents/Habitations/Résidence Alba (Lesquin)/ALBA CS/Citya/Suivi budgétaire/20231001 - Année 02/"/>
    </mc:Choice>
  </mc:AlternateContent>
  <xr:revisionPtr revIDLastSave="188" documentId="8_{FB221D25-575C-4009-A677-EBE4F8AA9F32}" xr6:coauthVersionLast="47" xr6:coauthVersionMax="47" xr10:uidLastSave="{579FB59D-59F2-4236-84D0-0F8D3BA5C776}"/>
  <bookViews>
    <workbookView xWindow="-108" yWindow="-108" windowWidth="30936" windowHeight="16776" xr2:uid="{A73EDEB3-E6E7-479F-BF7C-E5853BFFBF67}"/>
  </bookViews>
  <sheets>
    <sheet name="CS" sheetId="1" r:id="rId1"/>
  </sheets>
  <definedNames>
    <definedName name="_xlnm.Print_Area" localSheetId="0">CS!$A$1:$D$12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E3" i="1"/>
  <c r="E4" i="1"/>
  <c r="E5" i="1"/>
  <c r="E7" i="1"/>
  <c r="E8" i="1"/>
  <c r="E9" i="1"/>
  <c r="E10" i="1"/>
  <c r="E11" i="1"/>
  <c r="E12" i="1"/>
  <c r="E13" i="1"/>
  <c r="E14" i="1"/>
  <c r="E15" i="1"/>
  <c r="E16" i="1"/>
  <c r="E2" i="1"/>
  <c r="I15" i="1"/>
  <c r="F12" i="1" l="1"/>
  <c r="F14" i="1"/>
  <c r="F13" i="1"/>
  <c r="F16" i="1"/>
  <c r="F8" i="1"/>
  <c r="F9" i="1"/>
  <c r="F10" i="1"/>
  <c r="F5" i="1"/>
  <c r="F7" i="1"/>
  <c r="F4" i="1"/>
  <c r="F3" i="1"/>
  <c r="F11" i="1"/>
  <c r="F2" i="1"/>
  <c r="F15" i="1"/>
  <c r="F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Emmanuel T'jampens</author>
  </authors>
  <commentList>
    <comment ref="C1" authorId="0" shapeId="0" xr:uid="{E73C7ECF-B579-42C1-B090-27FBAC8880D8}">
      <text>
        <r>
          <rPr>
            <b/>
            <sz val="9"/>
            <color indexed="81"/>
            <rFont val="Tahoma"/>
            <family val="2"/>
          </rPr>
          <t>Emmanuel T'jampens:</t>
        </r>
        <r>
          <rPr>
            <sz val="9"/>
            <color indexed="81"/>
            <rFont val="Tahoma"/>
            <family val="2"/>
          </rPr>
          <t xml:space="preserve">
Relevés des décompteurs le 02/11/2023 - 14h00</t>
        </r>
      </text>
    </comment>
    <comment ref="D1" authorId="0" shapeId="0" xr:uid="{10472D9A-FAB3-45F9-8DAD-18158EEE3AC6}">
      <text>
        <r>
          <rPr>
            <b/>
            <sz val="9"/>
            <color indexed="81"/>
            <rFont val="Tahoma"/>
            <charset val="1"/>
          </rPr>
          <t>Emmanuel T'jampens:</t>
        </r>
        <r>
          <rPr>
            <sz val="9"/>
            <color indexed="81"/>
            <rFont val="Tahoma"/>
            <charset val="1"/>
          </rPr>
          <t xml:space="preserve">
Relevés des décompteurs le 30/09/2024 - 21h30
</t>
        </r>
      </text>
    </comment>
  </commentList>
</comments>
</file>

<file path=xl/sharedStrings.xml><?xml version="1.0" encoding="utf-8"?>
<sst xmlns="http://schemas.openxmlformats.org/spreadsheetml/2006/main" count="29" uniqueCount="25">
  <si>
    <t>Coût c€/kWh HT</t>
  </si>
  <si>
    <t>Copropriétaire</t>
  </si>
  <si>
    <t xml:space="preserve">Box </t>
  </si>
  <si>
    <t>kWH</t>
  </si>
  <si>
    <t>Olivier</t>
  </si>
  <si>
    <t>Roseito</t>
  </si>
  <si>
    <t>Sacapuntas</t>
  </si>
  <si>
    <t>Marmuse</t>
  </si>
  <si>
    <t>Antus</t>
  </si>
  <si>
    <t>Begue</t>
  </si>
  <si>
    <t>Goethals</t>
  </si>
  <si>
    <t>Ledaine</t>
  </si>
  <si>
    <t>T'jampens</t>
  </si>
  <si>
    <t>Période</t>
  </si>
  <si>
    <t>Capannelli</t>
  </si>
  <si>
    <t>Baque</t>
  </si>
  <si>
    <t>Lim</t>
  </si>
  <si>
    <t>Grattepanche</t>
  </si>
  <si>
    <t>Conso</t>
  </si>
  <si>
    <t>Coût</t>
  </si>
  <si>
    <t>Montant ZePlug</t>
  </si>
  <si>
    <t>8 bis</t>
  </si>
  <si>
    <t>06/04/23 - 13/02/24</t>
  </si>
  <si>
    <t>Moyenne</t>
  </si>
  <si>
    <t>A récupérer : remboursement période 14/02/24 --&gt; 27/09/24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</si>
</sst>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2" borderId="2" xfId="0" applyFill="1" applyBorder="1"/>
    <xf numFmtId="17" fontId="0" fillId="0" borderId="0" xfId="0" applyNumberFormat="1"/>
    <xf numFmtId="0" fontId="0" fillId="0" borderId="0" xfId="0" applyAlignment="1">
      <alignment horizontal="center"/>
    </xf>
    <xf numFmtId="164" fontId="0" fillId="3" borderId="3" xfId="0" applyNumberFormat="1" applyFill="1" applyBorder="1"/>
    <xf numFmtId="164" fontId="0" fillId="3" borderId="4" xfId="0" applyNumberFormat="1" applyFill="1" applyBorder="1"/>
    <xf numFmtId="164" fontId="0" fillId="3" borderId="5" xfId="0" applyNumberFormat="1" applyFill="1" applyBorder="1"/>
    <xf numFmtId="0" fontId="0" fillId="2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5" borderId="1" xfId="0" applyFill="1" applyBorder="1"/>
    <xf numFmtId="44" fontId="0" fillId="4" borderId="1" xfId="1" applyFont="1" applyFill="1" applyBorder="1"/>
    <xf numFmtId="0" fontId="0" fillId="0" borderId="1" xfId="0" applyBorder="1" applyAlignment="1">
      <alignment horizontal="right"/>
    </xf>
    <xf numFmtId="0" fontId="5" fillId="0" borderId="0" xfId="0" applyFont="1" applyAlignment="1">
      <alignment horizontal="right"/>
    </xf>
    <xf numFmtId="44" fontId="5" fillId="0" borderId="0" xfId="1" applyFont="1" applyAlignment="1">
      <alignment horizontal="right"/>
    </xf>
    <xf numFmtId="164" fontId="0" fillId="0" borderId="0" xfId="0" applyNumberFormat="1"/>
    <xf numFmtId="44" fontId="0" fillId="0" borderId="0" xfId="0" applyNumberFormat="1"/>
    <xf numFmtId="0" fontId="5" fillId="6" borderId="0" xfId="0" applyFont="1" applyFill="1" applyAlignment="1">
      <alignment horizontal="right"/>
    </xf>
    <xf numFmtId="0" fontId="0" fillId="6" borderId="0" xfId="0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178E8-6112-4032-BB14-36629E1BAD5E}">
  <sheetPr>
    <pageSetUpPr fitToPage="1"/>
  </sheetPr>
  <dimension ref="A1:L18"/>
  <sheetViews>
    <sheetView showGridLines="0" tabSelected="1" workbookViewId="0">
      <selection activeCell="P10" sqref="P10"/>
    </sheetView>
  </sheetViews>
  <sheetFormatPr baseColWidth="10" defaultColWidth="11.44140625" defaultRowHeight="14.4" x14ac:dyDescent="0.3"/>
  <cols>
    <col min="1" max="1" width="13.109375" bestFit="1" customWidth="1"/>
    <col min="2" max="2" width="8.33203125" customWidth="1"/>
    <col min="3" max="3" width="9.88671875" bestFit="1" customWidth="1"/>
    <col min="4" max="4" width="9.88671875" customWidth="1"/>
    <col min="7" max="7" width="2.77734375" customWidth="1"/>
    <col min="8" max="8" width="7.77734375" bestFit="1" customWidth="1"/>
    <col min="9" max="9" width="14.44140625" customWidth="1"/>
    <col min="10" max="10" width="2.77734375" customWidth="1"/>
    <col min="11" max="11" width="27.33203125" bestFit="1" customWidth="1"/>
    <col min="12" max="12" width="13.21875" bestFit="1" customWidth="1"/>
  </cols>
  <sheetData>
    <row r="1" spans="1:12" ht="25.2" customHeight="1" thickBot="1" x14ac:dyDescent="0.35">
      <c r="A1" s="9" t="s">
        <v>1</v>
      </c>
      <c r="B1" s="9" t="s">
        <v>2</v>
      </c>
      <c r="C1" s="10" t="s">
        <v>3</v>
      </c>
      <c r="D1" s="9" t="s">
        <v>3</v>
      </c>
      <c r="E1" s="9" t="s">
        <v>18</v>
      </c>
      <c r="F1" s="9" t="s">
        <v>19</v>
      </c>
      <c r="H1" s="4" t="s">
        <v>13</v>
      </c>
      <c r="I1" s="4" t="s">
        <v>0</v>
      </c>
    </row>
    <row r="2" spans="1:12" ht="15" thickTop="1" x14ac:dyDescent="0.3">
      <c r="A2" s="1" t="s">
        <v>17</v>
      </c>
      <c r="B2" s="1">
        <v>1</v>
      </c>
      <c r="C2" s="2">
        <v>0</v>
      </c>
      <c r="D2" s="8">
        <v>0.55000000000000004</v>
      </c>
      <c r="E2" s="11">
        <f>D2</f>
        <v>0.55000000000000004</v>
      </c>
      <c r="F2" s="12">
        <f t="shared" ref="F2:F16" si="0">E2*AVERAGE($I$2:$I$13)/100</f>
        <v>0.10263916666666668</v>
      </c>
      <c r="H2" s="3">
        <v>45200</v>
      </c>
      <c r="I2" s="5">
        <v>19.07</v>
      </c>
      <c r="K2" s="14" t="s">
        <v>20</v>
      </c>
      <c r="L2" s="15">
        <v>143.43</v>
      </c>
    </row>
    <row r="3" spans="1:12" x14ac:dyDescent="0.3">
      <c r="A3" s="1" t="s">
        <v>15</v>
      </c>
      <c r="B3" s="1">
        <v>2</v>
      </c>
      <c r="C3" s="2">
        <v>0</v>
      </c>
      <c r="D3" s="8">
        <v>0</v>
      </c>
      <c r="E3" s="11">
        <f t="shared" ref="E3:E16" si="1">D3</f>
        <v>0</v>
      </c>
      <c r="F3" s="12">
        <f t="shared" si="0"/>
        <v>0</v>
      </c>
      <c r="H3" s="3">
        <v>45231</v>
      </c>
      <c r="I3" s="6">
        <v>19.07</v>
      </c>
      <c r="K3" s="14" t="s">
        <v>13</v>
      </c>
      <c r="L3" s="14" t="s">
        <v>22</v>
      </c>
    </row>
    <row r="4" spans="1:12" x14ac:dyDescent="0.3">
      <c r="A4" s="1" t="s">
        <v>14</v>
      </c>
      <c r="B4" s="1">
        <v>7</v>
      </c>
      <c r="C4" s="2">
        <v>0</v>
      </c>
      <c r="D4" s="8">
        <v>1.9</v>
      </c>
      <c r="E4" s="11">
        <f t="shared" si="1"/>
        <v>1.9</v>
      </c>
      <c r="F4" s="12">
        <f t="shared" si="0"/>
        <v>0.35457166666666667</v>
      </c>
      <c r="H4" s="3">
        <v>45261</v>
      </c>
      <c r="I4" s="6">
        <v>19.07</v>
      </c>
      <c r="K4" s="14"/>
      <c r="L4" s="14"/>
    </row>
    <row r="5" spans="1:12" x14ac:dyDescent="0.3">
      <c r="A5" s="1" t="s">
        <v>12</v>
      </c>
      <c r="B5" s="1">
        <v>8</v>
      </c>
      <c r="C5" s="2">
        <v>680</v>
      </c>
      <c r="D5" s="8">
        <v>842</v>
      </c>
      <c r="E5" s="11">
        <f t="shared" si="1"/>
        <v>842</v>
      </c>
      <c r="F5" s="12">
        <f t="shared" si="0"/>
        <v>157.13123333333334</v>
      </c>
      <c r="H5" s="3">
        <v>45292</v>
      </c>
      <c r="I5" s="6">
        <v>19.07</v>
      </c>
      <c r="K5" s="19"/>
      <c r="L5" s="18" t="s">
        <v>24</v>
      </c>
    </row>
    <row r="6" spans="1:12" x14ac:dyDescent="0.3">
      <c r="A6" s="1" t="s">
        <v>12</v>
      </c>
      <c r="B6" s="13" t="s">
        <v>21</v>
      </c>
      <c r="C6" s="2">
        <v>0</v>
      </c>
      <c r="D6" s="8">
        <v>1101.6300000000001</v>
      </c>
      <c r="E6" s="11">
        <f t="shared" si="1"/>
        <v>1101.6300000000001</v>
      </c>
      <c r="F6" s="12">
        <f t="shared" si="0"/>
        <v>205.58251850000005</v>
      </c>
      <c r="H6" s="3">
        <v>45323</v>
      </c>
      <c r="I6" s="6">
        <v>19.07</v>
      </c>
    </row>
    <row r="7" spans="1:12" x14ac:dyDescent="0.3">
      <c r="A7" s="1" t="s">
        <v>12</v>
      </c>
      <c r="B7" s="1">
        <v>9</v>
      </c>
      <c r="C7" s="2">
        <v>6</v>
      </c>
      <c r="D7" s="8">
        <v>25.8</v>
      </c>
      <c r="E7" s="11">
        <f t="shared" si="1"/>
        <v>25.8</v>
      </c>
      <c r="F7" s="12">
        <f t="shared" si="0"/>
        <v>4.8147100000000007</v>
      </c>
      <c r="H7" s="3">
        <v>45352</v>
      </c>
      <c r="I7" s="6">
        <v>18.37</v>
      </c>
    </row>
    <row r="8" spans="1:12" x14ac:dyDescent="0.3">
      <c r="A8" s="1" t="s">
        <v>9</v>
      </c>
      <c r="B8" s="1">
        <v>15</v>
      </c>
      <c r="C8" s="2">
        <v>25</v>
      </c>
      <c r="D8" s="8">
        <v>107.75</v>
      </c>
      <c r="E8" s="11">
        <f t="shared" si="1"/>
        <v>107.75</v>
      </c>
      <c r="F8" s="12">
        <f t="shared" si="0"/>
        <v>20.107945833333336</v>
      </c>
      <c r="H8" s="3">
        <v>45383</v>
      </c>
      <c r="I8" s="6">
        <v>18.37</v>
      </c>
    </row>
    <row r="9" spans="1:12" x14ac:dyDescent="0.3">
      <c r="A9" s="1" t="s">
        <v>10</v>
      </c>
      <c r="B9" s="1">
        <v>17</v>
      </c>
      <c r="C9" s="2">
        <v>9</v>
      </c>
      <c r="D9" s="8">
        <v>32.61</v>
      </c>
      <c r="E9" s="11">
        <f t="shared" si="1"/>
        <v>32.61</v>
      </c>
      <c r="F9" s="12">
        <f t="shared" si="0"/>
        <v>6.0855695000000001</v>
      </c>
      <c r="H9" s="3">
        <v>45413</v>
      </c>
      <c r="I9" s="6">
        <v>18.37</v>
      </c>
    </row>
    <row r="10" spans="1:12" x14ac:dyDescent="0.3">
      <c r="A10" s="1" t="s">
        <v>11</v>
      </c>
      <c r="B10" s="1">
        <v>19</v>
      </c>
      <c r="C10" s="2">
        <v>53</v>
      </c>
      <c r="D10" s="8">
        <v>220.01</v>
      </c>
      <c r="E10" s="11">
        <f t="shared" si="1"/>
        <v>220.01</v>
      </c>
      <c r="F10" s="12">
        <f t="shared" si="0"/>
        <v>41.057532833333333</v>
      </c>
      <c r="H10" s="3">
        <v>45444</v>
      </c>
      <c r="I10" s="6">
        <v>18.37</v>
      </c>
    </row>
    <row r="11" spans="1:12" x14ac:dyDescent="0.3">
      <c r="A11" s="1" t="s">
        <v>16</v>
      </c>
      <c r="B11" s="1">
        <v>23</v>
      </c>
      <c r="C11" s="2">
        <v>0</v>
      </c>
      <c r="D11" s="8">
        <v>0.56000000000000005</v>
      </c>
      <c r="E11" s="11">
        <f t="shared" si="1"/>
        <v>0.56000000000000005</v>
      </c>
      <c r="F11" s="12">
        <f t="shared" si="0"/>
        <v>0.10450533333333337</v>
      </c>
      <c r="H11" s="3">
        <v>45474</v>
      </c>
      <c r="I11" s="6">
        <v>18.37</v>
      </c>
    </row>
    <row r="12" spans="1:12" x14ac:dyDescent="0.3">
      <c r="A12" s="1" t="s">
        <v>5</v>
      </c>
      <c r="B12" s="1">
        <v>24</v>
      </c>
      <c r="C12" s="2">
        <v>1</v>
      </c>
      <c r="D12" s="8">
        <v>2.1</v>
      </c>
      <c r="E12" s="11">
        <f t="shared" si="1"/>
        <v>2.1</v>
      </c>
      <c r="F12" s="12">
        <f t="shared" si="0"/>
        <v>0.3918950000000001</v>
      </c>
      <c r="H12" s="3">
        <v>45505</v>
      </c>
      <c r="I12" s="6">
        <v>18.37</v>
      </c>
    </row>
    <row r="13" spans="1:12" ht="15" thickBot="1" x14ac:dyDescent="0.35">
      <c r="A13" s="1" t="s">
        <v>7</v>
      </c>
      <c r="B13" s="1">
        <v>25</v>
      </c>
      <c r="C13" s="2">
        <v>91</v>
      </c>
      <c r="D13" s="8">
        <v>346.4</v>
      </c>
      <c r="E13" s="11">
        <f t="shared" si="1"/>
        <v>346.4</v>
      </c>
      <c r="F13" s="12">
        <f t="shared" si="0"/>
        <v>64.644013333333334</v>
      </c>
      <c r="H13" s="3">
        <v>45536</v>
      </c>
      <c r="I13" s="7">
        <v>18.37</v>
      </c>
    </row>
    <row r="14" spans="1:12" ht="15" thickTop="1" x14ac:dyDescent="0.3">
      <c r="A14" s="1" t="s">
        <v>6</v>
      </c>
      <c r="B14" s="1">
        <v>26</v>
      </c>
      <c r="C14" s="2">
        <v>15</v>
      </c>
      <c r="D14" s="8">
        <v>66.28</v>
      </c>
      <c r="E14" s="11">
        <f t="shared" si="1"/>
        <v>66.28</v>
      </c>
      <c r="F14" s="12">
        <f t="shared" si="0"/>
        <v>12.368952666666669</v>
      </c>
    </row>
    <row r="15" spans="1:12" x14ac:dyDescent="0.3">
      <c r="A15" s="1" t="s">
        <v>4</v>
      </c>
      <c r="B15" s="1">
        <v>28</v>
      </c>
      <c r="C15" s="2">
        <v>9</v>
      </c>
      <c r="D15" s="8">
        <v>27.19</v>
      </c>
      <c r="E15" s="11">
        <f t="shared" si="1"/>
        <v>27.19</v>
      </c>
      <c r="F15" s="12">
        <f t="shared" si="0"/>
        <v>5.0741071666666677</v>
      </c>
      <c r="H15" t="s">
        <v>23</v>
      </c>
      <c r="I15" s="16">
        <f>AVERAGE(I2:I13)</f>
        <v>18.661666666666669</v>
      </c>
    </row>
    <row r="16" spans="1:12" x14ac:dyDescent="0.3">
      <c r="A16" s="1" t="s">
        <v>8</v>
      </c>
      <c r="B16" s="1">
        <v>29</v>
      </c>
      <c r="C16" s="2">
        <v>12</v>
      </c>
      <c r="D16" s="8">
        <v>63.14</v>
      </c>
      <c r="E16" s="11">
        <f t="shared" si="1"/>
        <v>63.14</v>
      </c>
      <c r="F16" s="12">
        <f t="shared" si="0"/>
        <v>11.782976333333336</v>
      </c>
    </row>
    <row r="18" spans="6:6" x14ac:dyDescent="0.3">
      <c r="F18" s="17">
        <f>SUM(F2:F16)</f>
        <v>529.60317066666664</v>
      </c>
    </row>
  </sheetData>
  <sortState xmlns:xlrd2="http://schemas.microsoft.com/office/spreadsheetml/2017/richdata2" ref="A2:F16">
    <sortCondition ref="B2:B16"/>
  </sortState>
  <printOptions horizontalCentered="1"/>
  <pageMargins left="0.39370078740157483" right="0.39370078740157483" top="0.39370078740157483" bottom="0.39370078740157483" header="0.19685039370078741" footer="0.19685039370078741"/>
  <pageSetup paperSize="9" scale="92" orientation="landscape" r:id="rId1"/>
  <headerFooter>
    <oddFooter>&amp;L&amp;D&amp;R&amp;P/&amp;N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</vt:lpstr>
      <vt:lpstr>CS!Zone_d_impression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T'jampens</dc:creator>
  <cp:lastModifiedBy>Emmanuel T'jampens</cp:lastModifiedBy>
  <dcterms:created xsi:type="dcterms:W3CDTF">2024-06-25T12:07:39Z</dcterms:created>
  <dcterms:modified xsi:type="dcterms:W3CDTF">2024-10-01T06:40:25Z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aa69c8-0478-4e13-9e4c-38511e3b6774_Enabled">
    <vt:lpwstr>true</vt:lpwstr>
  </property>
  <property fmtid="{D5CDD505-2E9C-101B-9397-08002B2CF9AE}" pid="3" name="MSIP_Label_1aaa69c8-0478-4e13-9e4c-38511e3b6774_SetDate">
    <vt:lpwstr>2024-06-26T07:54:50Z</vt:lpwstr>
  </property>
  <property fmtid="{D5CDD505-2E9C-101B-9397-08002B2CF9AE}" pid="4" name="MSIP_Label_1aaa69c8-0478-4e13-9e4c-38511e3b6774_Method">
    <vt:lpwstr>Privileged</vt:lpwstr>
  </property>
  <property fmtid="{D5CDD505-2E9C-101B-9397-08002B2CF9AE}" pid="5" name="MSIP_Label_1aaa69c8-0478-4e13-9e4c-38511e3b6774_Name">
    <vt:lpwstr>1aaa69c8-0478-4e13-9e4c-38511e3b6774</vt:lpwstr>
  </property>
  <property fmtid="{D5CDD505-2E9C-101B-9397-08002B2CF9AE}" pid="6" name="MSIP_Label_1aaa69c8-0478-4e13-9e4c-38511e3b6774_SiteId">
    <vt:lpwstr>c9a7d621-4bc4-4407-b730-f428e656aa9e</vt:lpwstr>
  </property>
  <property fmtid="{D5CDD505-2E9C-101B-9397-08002B2CF9AE}" pid="7" name="MSIP_Label_1aaa69c8-0478-4e13-9e4c-38511e3b6774_ActionId">
    <vt:lpwstr>67471c72-ec27-417b-b962-2eeb6a9a8cf7</vt:lpwstr>
  </property>
  <property fmtid="{D5CDD505-2E9C-101B-9397-08002B2CF9AE}" pid="8" name="MSIP_Label_1aaa69c8-0478-4e13-9e4c-38511e3b6774_ContentBits">
    <vt:lpwstr>0</vt:lpwstr>
  </property>
</Properties>
</file>